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ing Journal" sheetId="1" state="visible" r:id="rId3"/>
    <sheet name="Wochenauswertung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<sst xmlns="http://schemas.openxmlformats.org/spreadsheetml/2006/main" count="149" uniqueCount="92">
  <si>
    <t xml:space="preserve">Trading Journal v2 — kagels-trading.de</t>
  </si>
  <si>
    <t xml:space="preserve">Kostenlose Vorlage für Price Action Trader | Mit Ex-ante-Dokumentation und automatischer Auswertung</t>
  </si>
  <si>
    <t xml:space="preserve">#</t>
  </si>
  <si>
    <t xml:space="preserve">Datum</t>
  </si>
  <si>
    <t xml:space="preserve">Wochentag</t>
  </si>
  <si>
    <t xml:space="preserve">Instrument</t>
  </si>
  <si>
    <t xml:space="preserve">L/S</t>
  </si>
  <si>
    <t xml:space="preserve">Einstieg</t>
  </si>
  <si>
    <t xml:space="preserve">Ausstieg</t>
  </si>
  <si>
    <t xml:space="preserve">Stop-Loss</t>
  </si>
  <si>
    <t xml:space="preserve">Take-Profit</t>
  </si>
  <si>
    <t xml:space="preserve">Pos.größe</t>
  </si>
  <si>
    <t xml:space="preserve">G/V (€)</t>
  </si>
  <si>
    <t xml:space="preserve">G/V (Pips)</t>
  </si>
  <si>
    <t xml:space="preserve">Kum. G/V (€)</t>
  </si>
  <si>
    <t xml:space="preserve">R-Multiple</t>
  </si>
  <si>
    <t xml:space="preserve">Setup-Typ</t>
  </si>
  <si>
    <t xml:space="preserve">M/D</t>
  </si>
  <si>
    <t xml:space="preserve">Erwartung (ex ante)</t>
  </si>
  <si>
    <t xml:space="preserve">Begründung</t>
  </si>
  <si>
    <t xml:space="preserve">Emotionen / Notizen</t>
  </si>
  <si>
    <t xml:space="preserve">TT.MM.JJJJ</t>
  </si>
  <si>
    <t xml:space="preserve">automatisch</t>
  </si>
  <si>
    <t xml:space="preserve">z.B. EUR/USD</t>
  </si>
  <si>
    <t xml:space="preserve">Dropdown</t>
  </si>
  <si>
    <t xml:space="preserve">Kurs</t>
  </si>
  <si>
    <t xml:space="preserve">Lots/Kontrakte</t>
  </si>
  <si>
    <t xml:space="preserve">Gewinn/Verlust</t>
  </si>
  <si>
    <t xml:space="preserve">Pips oder Punkte</t>
  </si>
  <si>
    <t xml:space="preserve">laufende Summe</t>
  </si>
  <si>
    <t xml:space="preserve">G/V ÷ Risiko</t>
  </si>
  <si>
    <t xml:space="preserve">Was erwartest du VOR dem Trade?</t>
  </si>
  <si>
    <t xml:space="preserve">Marktkontext, Signal</t>
  </si>
  <si>
    <t xml:space="preserve">Wie hast du dich gefühlt?</t>
  </si>
  <si>
    <t xml:space="preserve">15.05.2026</t>
  </si>
  <si>
    <t xml:space="preserve">EUR/USD</t>
  </si>
  <si>
    <t xml:space="preserve">Long</t>
  </si>
  <si>
    <t xml:space="preserve">Pin Bar</t>
  </si>
  <si>
    <t xml:space="preserve">M</t>
  </si>
  <si>
    <t xml:space="preserve">Bullische Pin Bar am 50er EMA. Erwarte Anstieg Richtung 1.0900.</t>
  </si>
  <si>
    <t xml:space="preserve">Aufwärtstrend intakt, Unterstützung bei 1.0800 gehalten, RSI neutral</t>
  </si>
  <si>
    <t xml:space="preserve">Ruhig, Setup war klar, kein Zweifel beim Einstieg</t>
  </si>
  <si>
    <t xml:space="preserve">16.05.2026</t>
  </si>
  <si>
    <t xml:space="preserve">DAX</t>
  </si>
  <si>
    <t xml:space="preserve">Short</t>
  </si>
  <si>
    <t xml:space="preserve">Breakout</t>
  </si>
  <si>
    <t xml:space="preserve">D</t>
  </si>
  <si>
    <t xml:space="preserve">Vermeintlicher Doppeltop. Erwarte Abverkauf unter 18900.</t>
  </si>
  <si>
    <t xml:space="preserve">Trend war aufwärts, Trade gegen den Trend erzwungen</t>
  </si>
  <si>
    <t xml:space="preserve">Ungeduldig, wollte unbedingt traden. Klassischer Rache-Trade.</t>
  </si>
  <si>
    <t xml:space="preserve">Auswertung</t>
  </si>
  <si>
    <t xml:space="preserve">Regelkonformität (automatisch)</t>
  </si>
  <si>
    <t xml:space="preserve">Analyse nach Wochentag</t>
  </si>
  <si>
    <t xml:space="preserve">Anzahl Trades:</t>
  </si>
  <si>
    <t xml:space="preserve">Mechanische Trades:</t>
  </si>
  <si>
    <t xml:space="preserve">Montag:</t>
  </si>
  <si>
    <t xml:space="preserve">Gewinntrades:</t>
  </si>
  <si>
    <t xml:space="preserve">Diskretionäre Trades:</t>
  </si>
  <si>
    <t xml:space="preserve">Dienstag:</t>
  </si>
  <si>
    <t xml:space="preserve">Verlusttrades:</t>
  </si>
  <si>
    <t xml:space="preserve">Ø G/V mechanisch:</t>
  </si>
  <si>
    <t xml:space="preserve">Mittwoch:</t>
  </si>
  <si>
    <t xml:space="preserve">Gewinnrate:</t>
  </si>
  <si>
    <t xml:space="preserve">Ø G/V diskretionär:</t>
  </si>
  <si>
    <t xml:space="preserve">Donnerstag:</t>
  </si>
  <si>
    <t xml:space="preserve">Gesamt G/V:</t>
  </si>
  <si>
    <t xml:space="preserve">Mechanisch besser?</t>
  </si>
  <si>
    <t xml:space="preserve">Freitag:</t>
  </si>
  <si>
    <t xml:space="preserve">Ø G/V pro Trade:</t>
  </si>
  <si>
    <t xml:space="preserve">Ø R-Multiple:</t>
  </si>
  <si>
    <t xml:space="preserve">Bester Trade:</t>
  </si>
  <si>
    <t xml:space="preserve">Schlechtester Trade:</t>
  </si>
  <si>
    <t xml:space="preserve">Diese Vorlage ist kostenlos von kagels-trading.de | Download: kagels-trading.de/trading-journal/</t>
  </si>
  <si>
    <t xml:space="preserve">Wochenauswertung</t>
  </si>
  <si>
    <t xml:space="preserve">Fülle dieses Blatt jeden Sonntag aus. Sei ehrlich mit dir selbst.</t>
  </si>
  <si>
    <t xml:space="preserve">Woche 1</t>
  </si>
  <si>
    <t xml:space="preserve">Zeitraum:</t>
  </si>
  <si>
    <t xml:space="preserve">z.B. 13.05. – 17.05.2026</t>
  </si>
  <si>
    <t xml:space="preserve">Was hat funktioniert und warum?</t>
  </si>
  <si>
    <t xml:space="preserve">Was ist schiefgelaufen?</t>
  </si>
  <si>
    <t xml:space="preserve">Größter Fehler:</t>
  </si>
  <si>
    <t xml:space="preserve">Regel gebrochen? Emotionaler Trade?</t>
  </si>
  <si>
    <t xml:space="preserve">Wichtigste Erkenntnis:</t>
  </si>
  <si>
    <t xml:space="preserve">Was nimmst du in die nächste Woche mit?</t>
  </si>
  <si>
    <t xml:space="preserve">Regelanpassung:</t>
  </si>
  <si>
    <t xml:space="preserve">Muss eine Regel geändert oder ergänzt werden?</t>
  </si>
  <si>
    <t xml:space="preserve">Emotionales Muster:</t>
  </si>
  <si>
    <t xml:space="preserve">Gab es wiederkehrende Gefühle?</t>
  </si>
  <si>
    <t xml:space="preserve">Woche 2</t>
  </si>
  <si>
    <t xml:space="preserve">Woche 3</t>
  </si>
  <si>
    <t xml:space="preserve">Woche 4</t>
  </si>
  <si>
    <t xml:space="preserve">kagels-trading.de/trading-journal/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</si>
</sst>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00"/>
    <numFmt numFmtId="166" formatCode="#,##0.00&quot; €&quot;"/>
    <numFmt numFmtId="167" formatCode="0.00"/>
    <numFmt numFmtId="168" formatCode="#,##0"/>
    <numFmt numFmtId="169" formatCode="General"/>
    <numFmt numFmtId="170" formatCode="0.0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A4DBF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8"/>
      <color rgb="FF666666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0"/>
      <color rgb="FF333333"/>
      <name val="Arial"/>
      <family val="0"/>
      <charset val="1"/>
    </font>
    <font>
      <b val="true"/>
      <sz val="12"/>
      <color rgb="FF0A4DBF"/>
      <name val="Arial"/>
      <family val="0"/>
      <charset val="1"/>
    </font>
    <font>
      <b val="true"/>
      <sz val="10"/>
      <color rgb="FF0A4DBF"/>
      <name val="Arial"/>
      <family val="0"/>
      <charset val="1"/>
    </font>
    <font>
      <i val="true"/>
      <sz val="9"/>
      <color rgb="FF999999"/>
      <name val="Arial"/>
      <family val="0"/>
      <charset val="1"/>
    </font>
    <font>
      <b val="true"/>
      <sz val="13"/>
      <color rgb="FF0A4DBF"/>
      <name val="Arial"/>
      <family val="0"/>
      <charset val="1"/>
    </font>
    <font>
      <i val="true"/>
      <sz val="10"/>
      <color rgb="FF999999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0A4DBF"/>
        <bgColor rgb="FF333399"/>
      </patternFill>
    </fill>
    <fill>
      <patternFill patternType="solid">
        <fgColor rgb="FFEFF0F4"/>
        <bgColor rgb="FFE8F5E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b val="1"/>
        <color rgb="FF1B5E20"/>
      </font>
      <fill>
        <patternFill>
          <bgColor rgb="FFE8F5E9"/>
        </patternFill>
      </fill>
    </dxf>
    <dxf>
      <font>
        <b val="1"/>
        <color rgb="FFB71C1C"/>
      </font>
      <fill>
        <patternFill>
          <bgColor rgb="FFFFEBE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8F5E9"/>
      <rgbColor rgb="FFEFF0F4"/>
      <rgbColor rgb="FF660066"/>
      <rgbColor rgb="FFFF8080"/>
      <rgbColor rgb="FF0A4DBF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EE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B71C1C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2"/>
    <col collapsed="false" customWidth="true" hidden="false" outlineLevel="0" max="3" min="3" style="0" width="11"/>
    <col collapsed="false" customWidth="true" hidden="false" outlineLevel="0" max="4" min="4" style="0" width="13"/>
    <col collapsed="false" customWidth="true" hidden="false" outlineLevel="0" max="5" min="5" style="0" width="8"/>
    <col collapsed="false" customWidth="true" hidden="false" outlineLevel="0" max="12" min="6" style="0" width="10"/>
    <col collapsed="false" customWidth="true" hidden="false" outlineLevel="0" max="13" min="13" style="0" width="12"/>
    <col collapsed="false" customWidth="true" hidden="false" outlineLevel="0" max="14" min="14" style="0" width="10"/>
    <col collapsed="false" customWidth="true" hidden="false" outlineLevel="0" max="15" min="15" style="0" width="14"/>
    <col collapsed="false" customWidth="true" hidden="false" outlineLevel="0" max="16" min="16" style="0" width="6"/>
    <col collapsed="false" customWidth="true" hidden="false" outlineLevel="0" max="17" min="17" style="0" width="30"/>
    <col collapsed="false" customWidth="true" hidden="false" outlineLevel="0" max="19" min="18" style="0" width="28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4" customFormat="false" ht="27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</row>
    <row r="5" customFormat="false" ht="19.5" hidden="false" customHeight="true" outlineLevel="0" collapsed="false">
      <c r="A5" s="4"/>
      <c r="B5" s="4" t="s">
        <v>21</v>
      </c>
      <c r="C5" s="4" t="s">
        <v>22</v>
      </c>
      <c r="D5" s="4" t="s">
        <v>23</v>
      </c>
      <c r="E5" s="4" t="s">
        <v>24</v>
      </c>
      <c r="F5" s="4" t="s">
        <v>25</v>
      </c>
      <c r="G5" s="4" t="s">
        <v>25</v>
      </c>
      <c r="H5" s="4" t="s">
        <v>25</v>
      </c>
      <c r="I5" s="4" t="s">
        <v>25</v>
      </c>
      <c r="J5" s="4" t="s">
        <v>26</v>
      </c>
      <c r="K5" s="4" t="s">
        <v>27</v>
      </c>
      <c r="L5" s="4" t="s">
        <v>28</v>
      </c>
      <c r="M5" s="4" t="s">
        <v>29</v>
      </c>
      <c r="N5" s="4" t="s">
        <v>30</v>
      </c>
      <c r="O5" s="4" t="s">
        <v>24</v>
      </c>
      <c r="P5" s="4" t="s">
        <v>24</v>
      </c>
      <c r="Q5" s="4" t="s">
        <v>31</v>
      </c>
      <c r="R5" s="4" t="s">
        <v>32</v>
      </c>
      <c r="S5" s="4" t="s">
        <v>33</v>
      </c>
    </row>
    <row r="6" customFormat="false" ht="15" hidden="false" customHeight="false" outlineLevel="0" collapsed="false">
      <c r="A6" s="5" t="n">
        <v>1</v>
      </c>
      <c r="B6" s="5" t="s">
        <v>34</v>
      </c>
      <c r="C6" s="5" t="str">
        <f aca="false">TEXT(B6,"TTTT")</f>
        <v>15.05.2026</v>
      </c>
      <c r="D6" s="5" t="s">
        <v>35</v>
      </c>
      <c r="E6" s="5" t="s">
        <v>36</v>
      </c>
      <c r="F6" s="6" t="n">
        <v>1.0825</v>
      </c>
      <c r="G6" s="6" t="n">
        <v>1.089</v>
      </c>
      <c r="H6" s="6" t="n">
        <v>1.079</v>
      </c>
      <c r="I6" s="6" t="n">
        <v>1.092</v>
      </c>
      <c r="J6" s="5" t="n">
        <v>1</v>
      </c>
      <c r="K6" s="7" t="n">
        <v>65</v>
      </c>
      <c r="L6" s="5" t="n">
        <v>65</v>
      </c>
      <c r="M6" s="8" t="n">
        <f aca="false">IF(K6&lt;&gt;"",K6,"")</f>
        <v>65</v>
      </c>
      <c r="N6" s="9" t="n">
        <f aca="false">IF(AND(K6&lt;&gt;"",F6&lt;&gt;"",H6&lt;&gt;""),K6/(F6-H6),"")</f>
        <v>18571.4285714283</v>
      </c>
      <c r="O6" s="5" t="s">
        <v>37</v>
      </c>
      <c r="P6" s="5" t="s">
        <v>38</v>
      </c>
      <c r="Q6" s="5" t="s">
        <v>39</v>
      </c>
      <c r="R6" s="5" t="s">
        <v>40</v>
      </c>
      <c r="S6" s="5" t="s">
        <v>41</v>
      </c>
    </row>
    <row r="7" customFormat="false" ht="15" hidden="false" customHeight="false" outlineLevel="0" collapsed="false">
      <c r="A7" s="5" t="n">
        <v>2</v>
      </c>
      <c r="B7" s="5" t="s">
        <v>42</v>
      </c>
      <c r="C7" s="5" t="str">
        <f aca="false">TEXT(B7,"TTTT")</f>
        <v>16.05.2026</v>
      </c>
      <c r="D7" s="5" t="s">
        <v>43</v>
      </c>
      <c r="E7" s="5" t="s">
        <v>44</v>
      </c>
      <c r="F7" s="10" t="n">
        <v>18950</v>
      </c>
      <c r="G7" s="10" t="n">
        <v>19020</v>
      </c>
      <c r="H7" s="10" t="n">
        <v>19010</v>
      </c>
      <c r="I7" s="10" t="n">
        <v>18850</v>
      </c>
      <c r="J7" s="5" t="n">
        <v>1</v>
      </c>
      <c r="K7" s="7" t="n">
        <v>-70</v>
      </c>
      <c r="L7" s="5" t="n">
        <v>-70</v>
      </c>
      <c r="M7" s="8" t="n">
        <f aca="false">IF(K7&lt;&gt;"",M6+K7,"")</f>
        <v>-5</v>
      </c>
      <c r="N7" s="9" t="n">
        <f aca="false">IF(AND(K7&lt;&gt;"",F7&lt;&gt;"",H7&lt;&gt;""),K7/(H7-F7),"")</f>
        <v>-1.16666666666667</v>
      </c>
      <c r="O7" s="5" t="s">
        <v>45</v>
      </c>
      <c r="P7" s="5" t="s">
        <v>46</v>
      </c>
      <c r="Q7" s="5" t="s">
        <v>47</v>
      </c>
      <c r="R7" s="5" t="s">
        <v>48</v>
      </c>
      <c r="S7" s="5" t="s">
        <v>49</v>
      </c>
    </row>
    <row r="8" customFormat="false" ht="15" hidden="false" customHeight="false" outlineLevel="0" collapsed="false">
      <c r="A8" s="5" t="n">
        <v>3</v>
      </c>
      <c r="B8" s="11"/>
      <c r="C8" s="5" t="str">
        <f aca="false">IF(B8&lt;&gt;"",TEXT(B8,"TTTT"),"")</f>
        <v/>
      </c>
      <c r="D8" s="11"/>
      <c r="E8" s="11"/>
      <c r="F8" s="12"/>
      <c r="G8" s="12"/>
      <c r="H8" s="12"/>
      <c r="I8" s="12"/>
      <c r="J8" s="11"/>
      <c r="K8" s="13"/>
      <c r="L8" s="11"/>
      <c r="M8" s="8" t="str">
        <f aca="false">IF(K8&lt;&gt;"",M7+K8,"")</f>
        <v/>
      </c>
      <c r="N8" s="14"/>
      <c r="O8" s="11"/>
      <c r="P8" s="11"/>
      <c r="Q8" s="11"/>
      <c r="R8" s="11"/>
      <c r="S8" s="11"/>
    </row>
    <row r="9" customFormat="false" ht="15" hidden="false" customHeight="false" outlineLevel="0" collapsed="false">
      <c r="A9" s="5" t="n">
        <v>4</v>
      </c>
      <c r="B9" s="11"/>
      <c r="C9" s="5" t="str">
        <f aca="false">IF(B9&lt;&gt;"",TEXT(B9,"TTTT"),"")</f>
        <v/>
      </c>
      <c r="D9" s="11"/>
      <c r="E9" s="11"/>
      <c r="F9" s="12"/>
      <c r="G9" s="12"/>
      <c r="H9" s="12"/>
      <c r="I9" s="12"/>
      <c r="J9" s="11"/>
      <c r="K9" s="13"/>
      <c r="L9" s="11"/>
      <c r="M9" s="8" t="str">
        <f aca="false">IF(K9&lt;&gt;"",M8+K9,"")</f>
        <v/>
      </c>
      <c r="N9" s="14"/>
      <c r="O9" s="11"/>
      <c r="P9" s="11"/>
      <c r="Q9" s="11"/>
      <c r="R9" s="11"/>
      <c r="S9" s="11"/>
    </row>
    <row r="10" customFormat="false" ht="15" hidden="false" customHeight="false" outlineLevel="0" collapsed="false">
      <c r="A10" s="5" t="n">
        <v>5</v>
      </c>
      <c r="B10" s="11"/>
      <c r="C10" s="5" t="str">
        <f aca="false">IF(B10&lt;&gt;"",TEXT(B10,"TTTT"),"")</f>
        <v/>
      </c>
      <c r="D10" s="11"/>
      <c r="E10" s="11"/>
      <c r="F10" s="12"/>
      <c r="G10" s="12"/>
      <c r="H10" s="12"/>
      <c r="I10" s="12"/>
      <c r="J10" s="11"/>
      <c r="K10" s="13"/>
      <c r="L10" s="11"/>
      <c r="M10" s="8" t="str">
        <f aca="false">IF(K10&lt;&gt;"",M9+K10,"")</f>
        <v/>
      </c>
      <c r="N10" s="14"/>
      <c r="O10" s="11"/>
      <c r="P10" s="11"/>
      <c r="Q10" s="11"/>
      <c r="R10" s="11"/>
      <c r="S10" s="11"/>
    </row>
    <row r="11" customFormat="false" ht="15" hidden="false" customHeight="false" outlineLevel="0" collapsed="false">
      <c r="A11" s="5" t="n">
        <v>6</v>
      </c>
      <c r="B11" s="11"/>
      <c r="C11" s="5" t="str">
        <f aca="false">IF(B11&lt;&gt;"",TEXT(B11,"TTTT"),"")</f>
        <v/>
      </c>
      <c r="D11" s="11"/>
      <c r="E11" s="11"/>
      <c r="F11" s="12"/>
      <c r="G11" s="12"/>
      <c r="H11" s="12"/>
      <c r="I11" s="12"/>
      <c r="J11" s="11"/>
      <c r="K11" s="13"/>
      <c r="L11" s="11"/>
      <c r="M11" s="8" t="str">
        <f aca="false">IF(K11&lt;&gt;"",M10+K11,"")</f>
        <v/>
      </c>
      <c r="N11" s="14"/>
      <c r="O11" s="11"/>
      <c r="P11" s="11"/>
      <c r="Q11" s="11"/>
      <c r="R11" s="11"/>
      <c r="S11" s="11"/>
    </row>
    <row r="12" customFormat="false" ht="15" hidden="false" customHeight="false" outlineLevel="0" collapsed="false">
      <c r="A12" s="5" t="n">
        <v>7</v>
      </c>
      <c r="B12" s="11"/>
      <c r="C12" s="5" t="str">
        <f aca="false">IF(B12&lt;&gt;"",TEXT(B12,"TTTT"),"")</f>
        <v/>
      </c>
      <c r="D12" s="11"/>
      <c r="E12" s="11"/>
      <c r="F12" s="12"/>
      <c r="G12" s="12"/>
      <c r="H12" s="12"/>
      <c r="I12" s="12"/>
      <c r="J12" s="11"/>
      <c r="K12" s="13"/>
      <c r="L12" s="11"/>
      <c r="M12" s="8" t="str">
        <f aca="false">IF(K12&lt;&gt;"",M11+K12,"")</f>
        <v/>
      </c>
      <c r="N12" s="14"/>
      <c r="O12" s="11"/>
      <c r="P12" s="11"/>
      <c r="Q12" s="11"/>
      <c r="R12" s="11"/>
      <c r="S12" s="11"/>
    </row>
    <row r="13" customFormat="false" ht="15" hidden="false" customHeight="false" outlineLevel="0" collapsed="false">
      <c r="A13" s="5" t="n">
        <v>8</v>
      </c>
      <c r="B13" s="11"/>
      <c r="C13" s="5" t="str">
        <f aca="false">IF(B13&lt;&gt;"",TEXT(B13,"TTTT"),"")</f>
        <v/>
      </c>
      <c r="D13" s="11"/>
      <c r="E13" s="11"/>
      <c r="F13" s="12"/>
      <c r="G13" s="12"/>
      <c r="H13" s="12"/>
      <c r="I13" s="12"/>
      <c r="J13" s="11"/>
      <c r="K13" s="13"/>
      <c r="L13" s="11"/>
      <c r="M13" s="8" t="str">
        <f aca="false">IF(K13&lt;&gt;"",M12+K13,"")</f>
        <v/>
      </c>
      <c r="N13" s="14"/>
      <c r="O13" s="11"/>
      <c r="P13" s="11"/>
      <c r="Q13" s="11"/>
      <c r="R13" s="11"/>
      <c r="S13" s="11"/>
    </row>
    <row r="14" customFormat="false" ht="15" hidden="false" customHeight="false" outlineLevel="0" collapsed="false">
      <c r="A14" s="5" t="n">
        <v>9</v>
      </c>
      <c r="B14" s="11"/>
      <c r="C14" s="5" t="str">
        <f aca="false">IF(B14&lt;&gt;"",TEXT(B14,"TTTT"),"")</f>
        <v/>
      </c>
      <c r="D14" s="11"/>
      <c r="E14" s="11"/>
      <c r="F14" s="12"/>
      <c r="G14" s="12"/>
      <c r="H14" s="12"/>
      <c r="I14" s="12"/>
      <c r="J14" s="11"/>
      <c r="K14" s="13"/>
      <c r="L14" s="11"/>
      <c r="M14" s="8" t="str">
        <f aca="false">IF(K14&lt;&gt;"",M13+K14,"")</f>
        <v/>
      </c>
      <c r="N14" s="14"/>
      <c r="O14" s="11"/>
      <c r="P14" s="11"/>
      <c r="Q14" s="11"/>
      <c r="R14" s="11"/>
      <c r="S14" s="11"/>
    </row>
    <row r="15" customFormat="false" ht="15" hidden="false" customHeight="false" outlineLevel="0" collapsed="false">
      <c r="A15" s="5" t="n">
        <v>10</v>
      </c>
      <c r="B15" s="11"/>
      <c r="C15" s="5" t="str">
        <f aca="false">IF(B15&lt;&gt;"",TEXT(B15,"TTTT"),"")</f>
        <v/>
      </c>
      <c r="D15" s="11"/>
      <c r="E15" s="11"/>
      <c r="F15" s="12"/>
      <c r="G15" s="12"/>
      <c r="H15" s="12"/>
      <c r="I15" s="12"/>
      <c r="J15" s="11"/>
      <c r="K15" s="13"/>
      <c r="L15" s="11"/>
      <c r="M15" s="8" t="str">
        <f aca="false">IF(K15&lt;&gt;"",M14+K15,"")</f>
        <v/>
      </c>
      <c r="N15" s="14"/>
      <c r="O15" s="11"/>
      <c r="P15" s="11"/>
      <c r="Q15" s="11"/>
      <c r="R15" s="11"/>
      <c r="S15" s="11"/>
    </row>
    <row r="16" customFormat="false" ht="15" hidden="false" customHeight="false" outlineLevel="0" collapsed="false">
      <c r="A16" s="5" t="n">
        <v>11</v>
      </c>
      <c r="B16" s="11"/>
      <c r="C16" s="5" t="str">
        <f aca="false">IF(B16&lt;&gt;"",TEXT(B16,"TTTT"),"")</f>
        <v/>
      </c>
      <c r="D16" s="11"/>
      <c r="E16" s="11"/>
      <c r="F16" s="12"/>
      <c r="G16" s="12"/>
      <c r="H16" s="12"/>
      <c r="I16" s="12"/>
      <c r="J16" s="11"/>
      <c r="K16" s="13"/>
      <c r="L16" s="11"/>
      <c r="M16" s="8" t="str">
        <f aca="false">IF(K16&lt;&gt;"",M15+K16,"")</f>
        <v/>
      </c>
      <c r="N16" s="14"/>
      <c r="O16" s="11"/>
      <c r="P16" s="11"/>
      <c r="Q16" s="11"/>
      <c r="R16" s="11"/>
      <c r="S16" s="11"/>
    </row>
    <row r="17" customFormat="false" ht="15" hidden="false" customHeight="false" outlineLevel="0" collapsed="false">
      <c r="A17" s="5" t="n">
        <v>12</v>
      </c>
      <c r="B17" s="11"/>
      <c r="C17" s="5" t="str">
        <f aca="false">IF(B17&lt;&gt;"",TEXT(B17,"TTTT"),"")</f>
        <v/>
      </c>
      <c r="D17" s="11"/>
      <c r="E17" s="11"/>
      <c r="F17" s="12"/>
      <c r="G17" s="12"/>
      <c r="H17" s="12"/>
      <c r="I17" s="12"/>
      <c r="J17" s="11"/>
      <c r="K17" s="13"/>
      <c r="L17" s="11"/>
      <c r="M17" s="8" t="str">
        <f aca="false">IF(K17&lt;&gt;"",M16+K17,"")</f>
        <v/>
      </c>
      <c r="N17" s="14"/>
      <c r="O17" s="11"/>
      <c r="P17" s="11"/>
      <c r="Q17" s="11"/>
      <c r="R17" s="11"/>
      <c r="S17" s="11"/>
    </row>
    <row r="18" customFormat="false" ht="15" hidden="false" customHeight="false" outlineLevel="0" collapsed="false">
      <c r="A18" s="5" t="n">
        <v>13</v>
      </c>
      <c r="B18" s="11"/>
      <c r="C18" s="5" t="str">
        <f aca="false">IF(B18&lt;&gt;"",TEXT(B18,"TTTT"),"")</f>
        <v/>
      </c>
      <c r="D18" s="11"/>
      <c r="E18" s="11"/>
      <c r="F18" s="12"/>
      <c r="G18" s="12"/>
      <c r="H18" s="12"/>
      <c r="I18" s="12"/>
      <c r="J18" s="11"/>
      <c r="K18" s="13"/>
      <c r="L18" s="11"/>
      <c r="M18" s="8" t="str">
        <f aca="false">IF(K18&lt;&gt;"",M17+K18,"")</f>
        <v/>
      </c>
      <c r="N18" s="14"/>
      <c r="O18" s="11"/>
      <c r="P18" s="11"/>
      <c r="Q18" s="11"/>
      <c r="R18" s="11"/>
      <c r="S18" s="11"/>
    </row>
    <row r="19" customFormat="false" ht="15" hidden="false" customHeight="false" outlineLevel="0" collapsed="false">
      <c r="A19" s="5" t="n">
        <v>14</v>
      </c>
      <c r="B19" s="11"/>
      <c r="C19" s="5" t="str">
        <f aca="false">IF(B19&lt;&gt;"",TEXT(B19,"TTTT"),"")</f>
        <v/>
      </c>
      <c r="D19" s="11"/>
      <c r="E19" s="11"/>
      <c r="F19" s="12"/>
      <c r="G19" s="12"/>
      <c r="H19" s="12"/>
      <c r="I19" s="12"/>
      <c r="J19" s="11"/>
      <c r="K19" s="13"/>
      <c r="L19" s="11"/>
      <c r="M19" s="8" t="str">
        <f aca="false">IF(K19&lt;&gt;"",M18+K19,"")</f>
        <v/>
      </c>
      <c r="N19" s="14"/>
      <c r="O19" s="11"/>
      <c r="P19" s="11"/>
      <c r="Q19" s="11"/>
      <c r="R19" s="11"/>
      <c r="S19" s="11"/>
    </row>
    <row r="20" customFormat="false" ht="15" hidden="false" customHeight="false" outlineLevel="0" collapsed="false">
      <c r="A20" s="5" t="n">
        <v>15</v>
      </c>
      <c r="B20" s="11"/>
      <c r="C20" s="5" t="str">
        <f aca="false">IF(B20&lt;&gt;"",TEXT(B20,"TTTT"),"")</f>
        <v/>
      </c>
      <c r="D20" s="11"/>
      <c r="E20" s="11"/>
      <c r="F20" s="12"/>
      <c r="G20" s="12"/>
      <c r="H20" s="12"/>
      <c r="I20" s="12"/>
      <c r="J20" s="11"/>
      <c r="K20" s="13"/>
      <c r="L20" s="11"/>
      <c r="M20" s="8" t="str">
        <f aca="false">IF(K20&lt;&gt;"",M19+K20,"")</f>
        <v/>
      </c>
      <c r="N20" s="14"/>
      <c r="O20" s="11"/>
      <c r="P20" s="11"/>
      <c r="Q20" s="11"/>
      <c r="R20" s="11"/>
      <c r="S20" s="11"/>
    </row>
    <row r="21" customFormat="false" ht="15" hidden="false" customHeight="false" outlineLevel="0" collapsed="false">
      <c r="A21" s="5" t="n">
        <v>16</v>
      </c>
      <c r="B21" s="11"/>
      <c r="C21" s="5" t="str">
        <f aca="false">IF(B21&lt;&gt;"",TEXT(B21,"TTTT"),"")</f>
        <v/>
      </c>
      <c r="D21" s="11"/>
      <c r="E21" s="11"/>
      <c r="F21" s="12"/>
      <c r="G21" s="12"/>
      <c r="H21" s="12"/>
      <c r="I21" s="12"/>
      <c r="J21" s="11"/>
      <c r="K21" s="13"/>
      <c r="L21" s="11"/>
      <c r="M21" s="8" t="str">
        <f aca="false">IF(K21&lt;&gt;"",M20+K21,"")</f>
        <v/>
      </c>
      <c r="N21" s="14"/>
      <c r="O21" s="11"/>
      <c r="P21" s="11"/>
      <c r="Q21" s="11"/>
      <c r="R21" s="11"/>
      <c r="S21" s="11"/>
    </row>
    <row r="22" customFormat="false" ht="15" hidden="false" customHeight="false" outlineLevel="0" collapsed="false">
      <c r="A22" s="5" t="n">
        <v>17</v>
      </c>
      <c r="B22" s="11"/>
      <c r="C22" s="5" t="str">
        <f aca="false">IF(B22&lt;&gt;"",TEXT(B22,"TTTT"),"")</f>
        <v/>
      </c>
      <c r="D22" s="11"/>
      <c r="E22" s="11"/>
      <c r="F22" s="12"/>
      <c r="G22" s="12"/>
      <c r="H22" s="12"/>
      <c r="I22" s="12"/>
      <c r="J22" s="11"/>
      <c r="K22" s="13"/>
      <c r="L22" s="11"/>
      <c r="M22" s="8" t="str">
        <f aca="false">IF(K22&lt;&gt;"",M21+K22,"")</f>
        <v/>
      </c>
      <c r="N22" s="14"/>
      <c r="O22" s="11"/>
      <c r="P22" s="11"/>
      <c r="Q22" s="11"/>
      <c r="R22" s="11"/>
      <c r="S22" s="11"/>
    </row>
    <row r="23" customFormat="false" ht="15" hidden="false" customHeight="false" outlineLevel="0" collapsed="false">
      <c r="A23" s="5" t="n">
        <v>18</v>
      </c>
      <c r="B23" s="11"/>
      <c r="C23" s="5" t="str">
        <f aca="false">IF(B23&lt;&gt;"",TEXT(B23,"TTTT"),"")</f>
        <v/>
      </c>
      <c r="D23" s="11"/>
      <c r="E23" s="11"/>
      <c r="F23" s="12"/>
      <c r="G23" s="12"/>
      <c r="H23" s="12"/>
      <c r="I23" s="12"/>
      <c r="J23" s="11"/>
      <c r="K23" s="13"/>
      <c r="L23" s="11"/>
      <c r="M23" s="8" t="str">
        <f aca="false">IF(K23&lt;&gt;"",M22+K23,"")</f>
        <v/>
      </c>
      <c r="N23" s="14"/>
      <c r="O23" s="11"/>
      <c r="P23" s="11"/>
      <c r="Q23" s="11"/>
      <c r="R23" s="11"/>
      <c r="S23" s="11"/>
    </row>
    <row r="24" customFormat="false" ht="15" hidden="false" customHeight="false" outlineLevel="0" collapsed="false">
      <c r="A24" s="5" t="n">
        <v>19</v>
      </c>
      <c r="B24" s="11"/>
      <c r="C24" s="5" t="str">
        <f aca="false">IF(B24&lt;&gt;"",TEXT(B24,"TTTT"),"")</f>
        <v/>
      </c>
      <c r="D24" s="11"/>
      <c r="E24" s="11"/>
      <c r="F24" s="12"/>
      <c r="G24" s="12"/>
      <c r="H24" s="12"/>
      <c r="I24" s="12"/>
      <c r="J24" s="11"/>
      <c r="K24" s="13"/>
      <c r="L24" s="11"/>
      <c r="M24" s="8" t="str">
        <f aca="false">IF(K24&lt;&gt;"",M23+K24,"")</f>
        <v/>
      </c>
      <c r="N24" s="14"/>
      <c r="O24" s="11"/>
      <c r="P24" s="11"/>
      <c r="Q24" s="11"/>
      <c r="R24" s="11"/>
      <c r="S24" s="11"/>
    </row>
    <row r="25" customFormat="false" ht="15" hidden="false" customHeight="false" outlineLevel="0" collapsed="false">
      <c r="A25" s="5" t="n">
        <v>20</v>
      </c>
      <c r="B25" s="11"/>
      <c r="C25" s="5" t="str">
        <f aca="false">IF(B25&lt;&gt;"",TEXT(B25,"TTTT"),"")</f>
        <v/>
      </c>
      <c r="D25" s="11"/>
      <c r="E25" s="11"/>
      <c r="F25" s="12"/>
      <c r="G25" s="12"/>
      <c r="H25" s="12"/>
      <c r="I25" s="12"/>
      <c r="J25" s="11"/>
      <c r="K25" s="13"/>
      <c r="L25" s="11"/>
      <c r="M25" s="8" t="str">
        <f aca="false">IF(K25&lt;&gt;"",M24+K25,"")</f>
        <v/>
      </c>
      <c r="N25" s="14"/>
      <c r="O25" s="11"/>
      <c r="P25" s="11"/>
      <c r="Q25" s="11"/>
      <c r="R25" s="11"/>
      <c r="S25" s="11"/>
    </row>
    <row r="26" customFormat="false" ht="15" hidden="false" customHeight="false" outlineLevel="0" collapsed="false">
      <c r="A26" s="5" t="n">
        <v>21</v>
      </c>
      <c r="B26" s="11"/>
      <c r="C26" s="5" t="str">
        <f aca="false">IF(B26&lt;&gt;"",TEXT(B26,"TTTT"),"")</f>
        <v/>
      </c>
      <c r="D26" s="11"/>
      <c r="E26" s="11"/>
      <c r="F26" s="12"/>
      <c r="G26" s="12"/>
      <c r="H26" s="12"/>
      <c r="I26" s="12"/>
      <c r="J26" s="11"/>
      <c r="K26" s="13"/>
      <c r="L26" s="11"/>
      <c r="M26" s="8" t="str">
        <f aca="false">IF(K26&lt;&gt;"",M25+K26,"")</f>
        <v/>
      </c>
      <c r="N26" s="14"/>
      <c r="O26" s="11"/>
      <c r="P26" s="11"/>
      <c r="Q26" s="11"/>
      <c r="R26" s="11"/>
      <c r="S26" s="11"/>
    </row>
    <row r="27" customFormat="false" ht="15" hidden="false" customHeight="false" outlineLevel="0" collapsed="false">
      <c r="A27" s="5" t="n">
        <v>22</v>
      </c>
      <c r="B27" s="11"/>
      <c r="C27" s="5" t="str">
        <f aca="false">IF(B27&lt;&gt;"",TEXT(B27,"TTTT"),"")</f>
        <v/>
      </c>
      <c r="D27" s="11"/>
      <c r="E27" s="11"/>
      <c r="F27" s="12"/>
      <c r="G27" s="12"/>
      <c r="H27" s="12"/>
      <c r="I27" s="12"/>
      <c r="J27" s="11"/>
      <c r="K27" s="13"/>
      <c r="L27" s="11"/>
      <c r="M27" s="8" t="str">
        <f aca="false">IF(K27&lt;&gt;"",M26+K27,"")</f>
        <v/>
      </c>
      <c r="N27" s="14"/>
      <c r="O27" s="11"/>
      <c r="P27" s="11"/>
      <c r="Q27" s="11"/>
      <c r="R27" s="11"/>
      <c r="S27" s="11"/>
    </row>
    <row r="28" customFormat="false" ht="15" hidden="false" customHeight="false" outlineLevel="0" collapsed="false">
      <c r="A28" s="5" t="n">
        <v>23</v>
      </c>
      <c r="B28" s="11"/>
      <c r="C28" s="5" t="str">
        <f aca="false">IF(B28&lt;&gt;"",TEXT(B28,"TTTT"),"")</f>
        <v/>
      </c>
      <c r="D28" s="11"/>
      <c r="E28" s="11"/>
      <c r="F28" s="12"/>
      <c r="G28" s="12"/>
      <c r="H28" s="12"/>
      <c r="I28" s="12"/>
      <c r="J28" s="11"/>
      <c r="K28" s="13"/>
      <c r="L28" s="11"/>
      <c r="M28" s="8" t="str">
        <f aca="false">IF(K28&lt;&gt;"",M27+K28,"")</f>
        <v/>
      </c>
      <c r="N28" s="14"/>
      <c r="O28" s="11"/>
      <c r="P28" s="11"/>
      <c r="Q28" s="11"/>
      <c r="R28" s="11"/>
      <c r="S28" s="11"/>
    </row>
    <row r="29" customFormat="false" ht="15" hidden="false" customHeight="false" outlineLevel="0" collapsed="false">
      <c r="A29" s="5" t="n">
        <v>24</v>
      </c>
      <c r="B29" s="11"/>
      <c r="C29" s="5" t="str">
        <f aca="false">IF(B29&lt;&gt;"",TEXT(B29,"TTTT"),"")</f>
        <v/>
      </c>
      <c r="D29" s="11"/>
      <c r="E29" s="11"/>
      <c r="F29" s="12"/>
      <c r="G29" s="12"/>
      <c r="H29" s="12"/>
      <c r="I29" s="12"/>
      <c r="J29" s="11"/>
      <c r="K29" s="13"/>
      <c r="L29" s="11"/>
      <c r="M29" s="8" t="str">
        <f aca="false">IF(K29&lt;&gt;"",M28+K29,"")</f>
        <v/>
      </c>
      <c r="N29" s="14"/>
      <c r="O29" s="11"/>
      <c r="P29" s="11"/>
      <c r="Q29" s="11"/>
      <c r="R29" s="11"/>
      <c r="S29" s="11"/>
    </row>
    <row r="30" customFormat="false" ht="15" hidden="false" customHeight="false" outlineLevel="0" collapsed="false">
      <c r="A30" s="5" t="n">
        <v>25</v>
      </c>
      <c r="B30" s="11"/>
      <c r="C30" s="5" t="str">
        <f aca="false">IF(B30&lt;&gt;"",TEXT(B30,"TTTT"),"")</f>
        <v/>
      </c>
      <c r="D30" s="11"/>
      <c r="E30" s="11"/>
      <c r="F30" s="12"/>
      <c r="G30" s="12"/>
      <c r="H30" s="12"/>
      <c r="I30" s="12"/>
      <c r="J30" s="11"/>
      <c r="K30" s="13"/>
      <c r="L30" s="11"/>
      <c r="M30" s="8" t="str">
        <f aca="false">IF(K30&lt;&gt;"",M29+K30,"")</f>
        <v/>
      </c>
      <c r="N30" s="14"/>
      <c r="O30" s="11"/>
      <c r="P30" s="11"/>
      <c r="Q30" s="11"/>
      <c r="R30" s="11"/>
      <c r="S30" s="11"/>
    </row>
    <row r="31" customFormat="false" ht="15" hidden="false" customHeight="false" outlineLevel="0" collapsed="false">
      <c r="A31" s="5" t="n">
        <v>26</v>
      </c>
      <c r="B31" s="11"/>
      <c r="C31" s="5" t="str">
        <f aca="false">IF(B31&lt;&gt;"",TEXT(B31,"TTTT"),"")</f>
        <v/>
      </c>
      <c r="D31" s="11"/>
      <c r="E31" s="11"/>
      <c r="F31" s="12"/>
      <c r="G31" s="12"/>
      <c r="H31" s="12"/>
      <c r="I31" s="12"/>
      <c r="J31" s="11"/>
      <c r="K31" s="13"/>
      <c r="L31" s="11"/>
      <c r="M31" s="8" t="str">
        <f aca="false">IF(K31&lt;&gt;"",M30+K31,"")</f>
        <v/>
      </c>
      <c r="N31" s="14"/>
      <c r="O31" s="11"/>
      <c r="P31" s="11"/>
      <c r="Q31" s="11"/>
      <c r="R31" s="11"/>
      <c r="S31" s="11"/>
    </row>
    <row r="32" customFormat="false" ht="15" hidden="false" customHeight="false" outlineLevel="0" collapsed="false">
      <c r="A32" s="5" t="n">
        <v>27</v>
      </c>
      <c r="B32" s="11"/>
      <c r="C32" s="5" t="str">
        <f aca="false">IF(B32&lt;&gt;"",TEXT(B32,"TTTT"),"")</f>
        <v/>
      </c>
      <c r="D32" s="11"/>
      <c r="E32" s="11"/>
      <c r="F32" s="12"/>
      <c r="G32" s="12"/>
      <c r="H32" s="12"/>
      <c r="I32" s="12"/>
      <c r="J32" s="11"/>
      <c r="K32" s="13"/>
      <c r="L32" s="11"/>
      <c r="M32" s="8" t="str">
        <f aca="false">IF(K32&lt;&gt;"",M31+K32,"")</f>
        <v/>
      </c>
      <c r="N32" s="14"/>
      <c r="O32" s="11"/>
      <c r="P32" s="11"/>
      <c r="Q32" s="11"/>
      <c r="R32" s="11"/>
      <c r="S32" s="11"/>
    </row>
    <row r="33" customFormat="false" ht="15" hidden="false" customHeight="false" outlineLevel="0" collapsed="false">
      <c r="A33" s="5" t="n">
        <v>28</v>
      </c>
      <c r="B33" s="11"/>
      <c r="C33" s="5" t="str">
        <f aca="false">IF(B33&lt;&gt;"",TEXT(B33,"TTTT"),"")</f>
        <v/>
      </c>
      <c r="D33" s="11"/>
      <c r="E33" s="11"/>
      <c r="F33" s="12"/>
      <c r="G33" s="12"/>
      <c r="H33" s="12"/>
      <c r="I33" s="12"/>
      <c r="J33" s="11"/>
      <c r="K33" s="13"/>
      <c r="L33" s="11"/>
      <c r="M33" s="8" t="str">
        <f aca="false">IF(K33&lt;&gt;"",M32+K33,"")</f>
        <v/>
      </c>
      <c r="N33" s="14"/>
      <c r="O33" s="11"/>
      <c r="P33" s="11"/>
      <c r="Q33" s="11"/>
      <c r="R33" s="11"/>
      <c r="S33" s="11"/>
    </row>
    <row r="34" customFormat="false" ht="15" hidden="false" customHeight="false" outlineLevel="0" collapsed="false">
      <c r="A34" s="5" t="n">
        <v>29</v>
      </c>
      <c r="B34" s="11"/>
      <c r="C34" s="5" t="str">
        <f aca="false">IF(B34&lt;&gt;"",TEXT(B34,"TTTT"),"")</f>
        <v/>
      </c>
      <c r="D34" s="11"/>
      <c r="E34" s="11"/>
      <c r="F34" s="12"/>
      <c r="G34" s="12"/>
      <c r="H34" s="12"/>
      <c r="I34" s="12"/>
      <c r="J34" s="11"/>
      <c r="K34" s="13"/>
      <c r="L34" s="11"/>
      <c r="M34" s="8" t="str">
        <f aca="false">IF(K34&lt;&gt;"",M33+K34,"")</f>
        <v/>
      </c>
      <c r="N34" s="14"/>
      <c r="O34" s="11"/>
      <c r="P34" s="11"/>
      <c r="Q34" s="11"/>
      <c r="R34" s="11"/>
      <c r="S34" s="11"/>
    </row>
    <row r="35" customFormat="false" ht="15" hidden="false" customHeight="false" outlineLevel="0" collapsed="false">
      <c r="A35" s="5" t="n">
        <v>30</v>
      </c>
      <c r="B35" s="11"/>
      <c r="C35" s="5" t="str">
        <f aca="false">IF(B35&lt;&gt;"",TEXT(B35,"TTTT"),"")</f>
        <v/>
      </c>
      <c r="D35" s="11"/>
      <c r="E35" s="11"/>
      <c r="F35" s="12"/>
      <c r="G35" s="12"/>
      <c r="H35" s="12"/>
      <c r="I35" s="12"/>
      <c r="J35" s="11"/>
      <c r="K35" s="13"/>
      <c r="L35" s="11"/>
      <c r="M35" s="8" t="str">
        <f aca="false">IF(K35&lt;&gt;"",M34+K35,"")</f>
        <v/>
      </c>
      <c r="N35" s="14"/>
      <c r="O35" s="11"/>
      <c r="P35" s="11"/>
      <c r="Q35" s="11"/>
      <c r="R35" s="11"/>
      <c r="S35" s="11"/>
    </row>
    <row r="36" customFormat="false" ht="15" hidden="false" customHeight="false" outlineLevel="0" collapsed="false">
      <c r="A36" s="5" t="n">
        <v>31</v>
      </c>
      <c r="B36" s="11"/>
      <c r="C36" s="5" t="str">
        <f aca="false">IF(B36&lt;&gt;"",TEXT(B36,"TTTT"),"")</f>
        <v/>
      </c>
      <c r="D36" s="11"/>
      <c r="E36" s="11"/>
      <c r="F36" s="12"/>
      <c r="G36" s="12"/>
      <c r="H36" s="12"/>
      <c r="I36" s="12"/>
      <c r="J36" s="11"/>
      <c r="K36" s="13"/>
      <c r="L36" s="11"/>
      <c r="M36" s="8" t="str">
        <f aca="false">IF(K36&lt;&gt;"",M35+K36,"")</f>
        <v/>
      </c>
      <c r="N36" s="14"/>
      <c r="O36" s="11"/>
      <c r="P36" s="11"/>
      <c r="Q36" s="11"/>
      <c r="R36" s="11"/>
      <c r="S36" s="11"/>
    </row>
    <row r="37" customFormat="false" ht="15" hidden="false" customHeight="false" outlineLevel="0" collapsed="false">
      <c r="A37" s="5" t="n">
        <v>32</v>
      </c>
      <c r="B37" s="11"/>
      <c r="C37" s="5" t="str">
        <f aca="false">IF(B37&lt;&gt;"",TEXT(B37,"TTTT"),"")</f>
        <v/>
      </c>
      <c r="D37" s="11"/>
      <c r="E37" s="11"/>
      <c r="F37" s="12"/>
      <c r="G37" s="12"/>
      <c r="H37" s="12"/>
      <c r="I37" s="12"/>
      <c r="J37" s="11"/>
      <c r="K37" s="13"/>
      <c r="L37" s="11"/>
      <c r="M37" s="8" t="str">
        <f aca="false">IF(K37&lt;&gt;"",M36+K37,"")</f>
        <v/>
      </c>
      <c r="N37" s="14"/>
      <c r="O37" s="11"/>
      <c r="P37" s="11"/>
      <c r="Q37" s="11"/>
      <c r="R37" s="11"/>
      <c r="S37" s="11"/>
    </row>
    <row r="38" customFormat="false" ht="15" hidden="false" customHeight="false" outlineLevel="0" collapsed="false">
      <c r="A38" s="5" t="n">
        <v>33</v>
      </c>
      <c r="B38" s="11"/>
      <c r="C38" s="5" t="str">
        <f aca="false">IF(B38&lt;&gt;"",TEXT(B38,"TTTT"),"")</f>
        <v/>
      </c>
      <c r="D38" s="11"/>
      <c r="E38" s="11"/>
      <c r="F38" s="12"/>
      <c r="G38" s="12"/>
      <c r="H38" s="12"/>
      <c r="I38" s="12"/>
      <c r="J38" s="11"/>
      <c r="K38" s="13"/>
      <c r="L38" s="11"/>
      <c r="M38" s="8" t="str">
        <f aca="false">IF(K38&lt;&gt;"",M37+K38,"")</f>
        <v/>
      </c>
      <c r="N38" s="14"/>
      <c r="O38" s="11"/>
      <c r="P38" s="11"/>
      <c r="Q38" s="11"/>
      <c r="R38" s="11"/>
      <c r="S38" s="11"/>
    </row>
    <row r="39" customFormat="false" ht="15" hidden="false" customHeight="false" outlineLevel="0" collapsed="false">
      <c r="A39" s="5" t="n">
        <v>34</v>
      </c>
      <c r="B39" s="11"/>
      <c r="C39" s="5" t="str">
        <f aca="false">IF(B39&lt;&gt;"",TEXT(B39,"TTTT"),"")</f>
        <v/>
      </c>
      <c r="D39" s="11"/>
      <c r="E39" s="11"/>
      <c r="F39" s="12"/>
      <c r="G39" s="12"/>
      <c r="H39" s="12"/>
      <c r="I39" s="12"/>
      <c r="J39" s="11"/>
      <c r="K39" s="13"/>
      <c r="L39" s="11"/>
      <c r="M39" s="8" t="str">
        <f aca="false">IF(K39&lt;&gt;"",M38+K39,"")</f>
        <v/>
      </c>
      <c r="N39" s="14"/>
      <c r="O39" s="11"/>
      <c r="P39" s="11"/>
      <c r="Q39" s="11"/>
      <c r="R39" s="11"/>
      <c r="S39" s="11"/>
    </row>
    <row r="40" customFormat="false" ht="15" hidden="false" customHeight="false" outlineLevel="0" collapsed="false">
      <c r="A40" s="5" t="n">
        <v>35</v>
      </c>
      <c r="B40" s="11"/>
      <c r="C40" s="5" t="str">
        <f aca="false">IF(B40&lt;&gt;"",TEXT(B40,"TTTT"),"")</f>
        <v/>
      </c>
      <c r="D40" s="11"/>
      <c r="E40" s="11"/>
      <c r="F40" s="12"/>
      <c r="G40" s="12"/>
      <c r="H40" s="12"/>
      <c r="I40" s="12"/>
      <c r="J40" s="11"/>
      <c r="K40" s="13"/>
      <c r="L40" s="11"/>
      <c r="M40" s="8" t="str">
        <f aca="false">IF(K40&lt;&gt;"",M39+K40,"")</f>
        <v/>
      </c>
      <c r="N40" s="14"/>
      <c r="O40" s="11"/>
      <c r="P40" s="11"/>
      <c r="Q40" s="11"/>
      <c r="R40" s="11"/>
      <c r="S40" s="11"/>
    </row>
    <row r="41" customFormat="false" ht="15" hidden="false" customHeight="false" outlineLevel="0" collapsed="false">
      <c r="A41" s="5" t="n">
        <v>36</v>
      </c>
      <c r="B41" s="11"/>
      <c r="C41" s="5" t="str">
        <f aca="false">IF(B41&lt;&gt;"",TEXT(B41,"TTTT"),"")</f>
        <v/>
      </c>
      <c r="D41" s="11"/>
      <c r="E41" s="11"/>
      <c r="F41" s="12"/>
      <c r="G41" s="12"/>
      <c r="H41" s="12"/>
      <c r="I41" s="12"/>
      <c r="J41" s="11"/>
      <c r="K41" s="13"/>
      <c r="L41" s="11"/>
      <c r="M41" s="8" t="str">
        <f aca="false">IF(K41&lt;&gt;"",M40+K41,"")</f>
        <v/>
      </c>
      <c r="N41" s="14"/>
      <c r="O41" s="11"/>
      <c r="P41" s="11"/>
      <c r="Q41" s="11"/>
      <c r="R41" s="11"/>
      <c r="S41" s="11"/>
    </row>
    <row r="42" customFormat="false" ht="15" hidden="false" customHeight="false" outlineLevel="0" collapsed="false">
      <c r="A42" s="5" t="n">
        <v>37</v>
      </c>
      <c r="B42" s="11"/>
      <c r="C42" s="5" t="str">
        <f aca="false">IF(B42&lt;&gt;"",TEXT(B42,"TTTT"),"")</f>
        <v/>
      </c>
      <c r="D42" s="11"/>
      <c r="E42" s="11"/>
      <c r="F42" s="12"/>
      <c r="G42" s="12"/>
      <c r="H42" s="12"/>
      <c r="I42" s="12"/>
      <c r="J42" s="11"/>
      <c r="K42" s="13"/>
      <c r="L42" s="11"/>
      <c r="M42" s="8" t="str">
        <f aca="false">IF(K42&lt;&gt;"",M41+K42,"")</f>
        <v/>
      </c>
      <c r="N42" s="14"/>
      <c r="O42" s="11"/>
      <c r="P42" s="11"/>
      <c r="Q42" s="11"/>
      <c r="R42" s="11"/>
      <c r="S42" s="11"/>
    </row>
    <row r="43" customFormat="false" ht="15" hidden="false" customHeight="false" outlineLevel="0" collapsed="false">
      <c r="A43" s="5" t="n">
        <v>38</v>
      </c>
      <c r="B43" s="11"/>
      <c r="C43" s="5" t="str">
        <f aca="false">IF(B43&lt;&gt;"",TEXT(B43,"TTTT"),"")</f>
        <v/>
      </c>
      <c r="D43" s="11"/>
      <c r="E43" s="11"/>
      <c r="F43" s="12"/>
      <c r="G43" s="12"/>
      <c r="H43" s="12"/>
      <c r="I43" s="12"/>
      <c r="J43" s="11"/>
      <c r="K43" s="13"/>
      <c r="L43" s="11"/>
      <c r="M43" s="8" t="str">
        <f aca="false">IF(K43&lt;&gt;"",M42+K43,"")</f>
        <v/>
      </c>
      <c r="N43" s="14"/>
      <c r="O43" s="11"/>
      <c r="P43" s="11"/>
      <c r="Q43" s="11"/>
      <c r="R43" s="11"/>
      <c r="S43" s="11"/>
    </row>
    <row r="44" customFormat="false" ht="15" hidden="false" customHeight="false" outlineLevel="0" collapsed="false">
      <c r="A44" s="5" t="n">
        <v>39</v>
      </c>
      <c r="B44" s="11"/>
      <c r="C44" s="5" t="str">
        <f aca="false">IF(B44&lt;&gt;"",TEXT(B44,"TTTT"),"")</f>
        <v/>
      </c>
      <c r="D44" s="11"/>
      <c r="E44" s="11"/>
      <c r="F44" s="12"/>
      <c r="G44" s="12"/>
      <c r="H44" s="12"/>
      <c r="I44" s="12"/>
      <c r="J44" s="11"/>
      <c r="K44" s="13"/>
      <c r="L44" s="11"/>
      <c r="M44" s="8" t="str">
        <f aca="false">IF(K44&lt;&gt;"",M43+K44,"")</f>
        <v/>
      </c>
      <c r="N44" s="14"/>
      <c r="O44" s="11"/>
      <c r="P44" s="11"/>
      <c r="Q44" s="11"/>
      <c r="R44" s="11"/>
      <c r="S44" s="11"/>
    </row>
    <row r="45" customFormat="false" ht="15" hidden="false" customHeight="false" outlineLevel="0" collapsed="false">
      <c r="A45" s="5" t="n">
        <v>40</v>
      </c>
      <c r="B45" s="11"/>
      <c r="C45" s="5" t="str">
        <f aca="false">IF(B45&lt;&gt;"",TEXT(B45,"TTTT"),"")</f>
        <v/>
      </c>
      <c r="D45" s="11"/>
      <c r="E45" s="11"/>
      <c r="F45" s="12"/>
      <c r="G45" s="12"/>
      <c r="H45" s="12"/>
      <c r="I45" s="12"/>
      <c r="J45" s="11"/>
      <c r="K45" s="13"/>
      <c r="L45" s="11"/>
      <c r="M45" s="8" t="str">
        <f aca="false">IF(K45&lt;&gt;"",M44+K45,"")</f>
        <v/>
      </c>
      <c r="N45" s="14"/>
      <c r="O45" s="11"/>
      <c r="P45" s="11"/>
      <c r="Q45" s="11"/>
      <c r="R45" s="11"/>
      <c r="S45" s="11"/>
    </row>
    <row r="46" customFormat="false" ht="15" hidden="false" customHeight="false" outlineLevel="0" collapsed="false">
      <c r="A46" s="5" t="n">
        <v>41</v>
      </c>
      <c r="B46" s="11"/>
      <c r="C46" s="5" t="str">
        <f aca="false">IF(B46&lt;&gt;"",TEXT(B46,"TTTT"),"")</f>
        <v/>
      </c>
      <c r="D46" s="11"/>
      <c r="E46" s="11"/>
      <c r="F46" s="12"/>
      <c r="G46" s="12"/>
      <c r="H46" s="12"/>
      <c r="I46" s="12"/>
      <c r="J46" s="11"/>
      <c r="K46" s="13"/>
      <c r="L46" s="11"/>
      <c r="M46" s="8" t="str">
        <f aca="false">IF(K46&lt;&gt;"",M45+K46,"")</f>
        <v/>
      </c>
      <c r="N46" s="14"/>
      <c r="O46" s="11"/>
      <c r="P46" s="11"/>
      <c r="Q46" s="11"/>
      <c r="R46" s="11"/>
      <c r="S46" s="11"/>
    </row>
    <row r="47" customFormat="false" ht="15" hidden="false" customHeight="false" outlineLevel="0" collapsed="false">
      <c r="A47" s="5" t="n">
        <v>42</v>
      </c>
      <c r="B47" s="11"/>
      <c r="C47" s="5" t="str">
        <f aca="false">IF(B47&lt;&gt;"",TEXT(B47,"TTTT"),"")</f>
        <v/>
      </c>
      <c r="D47" s="11"/>
      <c r="E47" s="11"/>
      <c r="F47" s="12"/>
      <c r="G47" s="12"/>
      <c r="H47" s="12"/>
      <c r="I47" s="12"/>
      <c r="J47" s="11"/>
      <c r="K47" s="13"/>
      <c r="L47" s="11"/>
      <c r="M47" s="8" t="str">
        <f aca="false">IF(K47&lt;&gt;"",M46+K47,"")</f>
        <v/>
      </c>
      <c r="N47" s="14"/>
      <c r="O47" s="11"/>
      <c r="P47" s="11"/>
      <c r="Q47" s="11"/>
      <c r="R47" s="11"/>
      <c r="S47" s="11"/>
    </row>
    <row r="48" customFormat="false" ht="15" hidden="false" customHeight="false" outlineLevel="0" collapsed="false">
      <c r="A48" s="5" t="n">
        <v>43</v>
      </c>
      <c r="B48" s="11"/>
      <c r="C48" s="5" t="str">
        <f aca="false">IF(B48&lt;&gt;"",TEXT(B48,"TTTT"),"")</f>
        <v/>
      </c>
      <c r="D48" s="11"/>
      <c r="E48" s="11"/>
      <c r="F48" s="12"/>
      <c r="G48" s="12"/>
      <c r="H48" s="12"/>
      <c r="I48" s="12"/>
      <c r="J48" s="11"/>
      <c r="K48" s="13"/>
      <c r="L48" s="11"/>
      <c r="M48" s="8" t="str">
        <f aca="false">IF(K48&lt;&gt;"",M47+K48,"")</f>
        <v/>
      </c>
      <c r="N48" s="14"/>
      <c r="O48" s="11"/>
      <c r="P48" s="11"/>
      <c r="Q48" s="11"/>
      <c r="R48" s="11"/>
      <c r="S48" s="11"/>
    </row>
    <row r="49" customFormat="false" ht="15" hidden="false" customHeight="false" outlineLevel="0" collapsed="false">
      <c r="A49" s="5" t="n">
        <v>44</v>
      </c>
      <c r="B49" s="11"/>
      <c r="C49" s="5" t="str">
        <f aca="false">IF(B49&lt;&gt;"",TEXT(B49,"TTTT"),"")</f>
        <v/>
      </c>
      <c r="D49" s="11"/>
      <c r="E49" s="11"/>
      <c r="F49" s="12"/>
      <c r="G49" s="12"/>
      <c r="H49" s="12"/>
      <c r="I49" s="12"/>
      <c r="J49" s="11"/>
      <c r="K49" s="13"/>
      <c r="L49" s="11"/>
      <c r="M49" s="8" t="str">
        <f aca="false">IF(K49&lt;&gt;"",M48+K49,"")</f>
        <v/>
      </c>
      <c r="N49" s="14"/>
      <c r="O49" s="11"/>
      <c r="P49" s="11"/>
      <c r="Q49" s="11"/>
      <c r="R49" s="11"/>
      <c r="S49" s="11"/>
    </row>
    <row r="50" customFormat="false" ht="15" hidden="false" customHeight="false" outlineLevel="0" collapsed="false">
      <c r="A50" s="5" t="n">
        <v>45</v>
      </c>
      <c r="B50" s="11"/>
      <c r="C50" s="5" t="str">
        <f aca="false">IF(B50&lt;&gt;"",TEXT(B50,"TTTT"),"")</f>
        <v/>
      </c>
      <c r="D50" s="11"/>
      <c r="E50" s="11"/>
      <c r="F50" s="12"/>
      <c r="G50" s="12"/>
      <c r="H50" s="12"/>
      <c r="I50" s="12"/>
      <c r="J50" s="11"/>
      <c r="K50" s="13"/>
      <c r="L50" s="11"/>
      <c r="M50" s="8" t="str">
        <f aca="false">IF(K50&lt;&gt;"",M49+K50,"")</f>
        <v/>
      </c>
      <c r="N50" s="14"/>
      <c r="O50" s="11"/>
      <c r="P50" s="11"/>
      <c r="Q50" s="11"/>
      <c r="R50" s="11"/>
      <c r="S50" s="11"/>
    </row>
    <row r="51" customFormat="false" ht="15" hidden="false" customHeight="false" outlineLevel="0" collapsed="false">
      <c r="A51" s="5" t="n">
        <v>46</v>
      </c>
      <c r="B51" s="11"/>
      <c r="C51" s="5" t="str">
        <f aca="false">IF(B51&lt;&gt;"",TEXT(B51,"TTTT"),"")</f>
        <v/>
      </c>
      <c r="D51" s="11"/>
      <c r="E51" s="11"/>
      <c r="F51" s="12"/>
      <c r="G51" s="12"/>
      <c r="H51" s="12"/>
      <c r="I51" s="12"/>
      <c r="J51" s="11"/>
      <c r="K51" s="13"/>
      <c r="L51" s="11"/>
      <c r="M51" s="8" t="str">
        <f aca="false">IF(K51&lt;&gt;"",M50+K51,"")</f>
        <v/>
      </c>
      <c r="N51" s="14"/>
      <c r="O51" s="11"/>
      <c r="P51" s="11"/>
      <c r="Q51" s="11"/>
      <c r="R51" s="11"/>
      <c r="S51" s="11"/>
    </row>
    <row r="52" customFormat="false" ht="15" hidden="false" customHeight="false" outlineLevel="0" collapsed="false">
      <c r="A52" s="5" t="n">
        <v>47</v>
      </c>
      <c r="B52" s="11"/>
      <c r="C52" s="5" t="str">
        <f aca="false">IF(B52&lt;&gt;"",TEXT(B52,"TTTT"),"")</f>
        <v/>
      </c>
      <c r="D52" s="11"/>
      <c r="E52" s="11"/>
      <c r="F52" s="12"/>
      <c r="G52" s="12"/>
      <c r="H52" s="12"/>
      <c r="I52" s="12"/>
      <c r="J52" s="11"/>
      <c r="K52" s="13"/>
      <c r="L52" s="11"/>
      <c r="M52" s="8" t="str">
        <f aca="false">IF(K52&lt;&gt;"",M51+K52,"")</f>
        <v/>
      </c>
      <c r="N52" s="14"/>
      <c r="O52" s="11"/>
      <c r="P52" s="11"/>
      <c r="Q52" s="11"/>
      <c r="R52" s="11"/>
      <c r="S52" s="11"/>
    </row>
    <row r="53" customFormat="false" ht="15" hidden="false" customHeight="false" outlineLevel="0" collapsed="false">
      <c r="A53" s="5" t="n">
        <v>48</v>
      </c>
      <c r="B53" s="11"/>
      <c r="C53" s="5" t="str">
        <f aca="false">IF(B53&lt;&gt;"",TEXT(B53,"TTTT"),"")</f>
        <v/>
      </c>
      <c r="D53" s="11"/>
      <c r="E53" s="11"/>
      <c r="F53" s="12"/>
      <c r="G53" s="12"/>
      <c r="H53" s="12"/>
      <c r="I53" s="12"/>
      <c r="J53" s="11"/>
      <c r="K53" s="13"/>
      <c r="L53" s="11"/>
      <c r="M53" s="8" t="str">
        <f aca="false">IF(K53&lt;&gt;"",M52+K53,"")</f>
        <v/>
      </c>
      <c r="N53" s="14"/>
      <c r="O53" s="11"/>
      <c r="P53" s="11"/>
      <c r="Q53" s="11"/>
      <c r="R53" s="11"/>
      <c r="S53" s="11"/>
    </row>
    <row r="54" customFormat="false" ht="15" hidden="false" customHeight="false" outlineLevel="0" collapsed="false">
      <c r="A54" s="5" t="n">
        <v>49</v>
      </c>
      <c r="B54" s="11"/>
      <c r="C54" s="5" t="str">
        <f aca="false">IF(B54&lt;&gt;"",TEXT(B54,"TTTT"),"")</f>
        <v/>
      </c>
      <c r="D54" s="11"/>
      <c r="E54" s="11"/>
      <c r="F54" s="12"/>
      <c r="G54" s="12"/>
      <c r="H54" s="12"/>
      <c r="I54" s="12"/>
      <c r="J54" s="11"/>
      <c r="K54" s="13"/>
      <c r="L54" s="11"/>
      <c r="M54" s="8" t="str">
        <f aca="false">IF(K54&lt;&gt;"",M53+K54,"")</f>
        <v/>
      </c>
      <c r="N54" s="14"/>
      <c r="O54" s="11"/>
      <c r="P54" s="11"/>
      <c r="Q54" s="11"/>
      <c r="R54" s="11"/>
      <c r="S54" s="11"/>
    </row>
    <row r="55" customFormat="false" ht="15" hidden="false" customHeight="false" outlineLevel="0" collapsed="false">
      <c r="A55" s="5" t="n">
        <v>50</v>
      </c>
      <c r="B55" s="11"/>
      <c r="C55" s="5" t="str">
        <f aca="false">IF(B55&lt;&gt;"",TEXT(B55,"TTTT"),"")</f>
        <v/>
      </c>
      <c r="D55" s="11"/>
      <c r="E55" s="11"/>
      <c r="F55" s="12"/>
      <c r="G55" s="12"/>
      <c r="H55" s="12"/>
      <c r="I55" s="12"/>
      <c r="J55" s="11"/>
      <c r="K55" s="13"/>
      <c r="L55" s="11"/>
      <c r="M55" s="8" t="str">
        <f aca="false">IF(K55&lt;&gt;"",M54+K55,"")</f>
        <v/>
      </c>
      <c r="N55" s="14"/>
      <c r="O55" s="11"/>
      <c r="P55" s="11"/>
      <c r="Q55" s="11"/>
      <c r="R55" s="11"/>
      <c r="S55" s="11"/>
    </row>
    <row r="56" customFormat="false" ht="15" hidden="false" customHeight="false" outlineLevel="0" collapsed="false">
      <c r="A56" s="5" t="n">
        <v>51</v>
      </c>
      <c r="B56" s="11"/>
      <c r="C56" s="5" t="str">
        <f aca="false">IF(B56&lt;&gt;"",TEXT(B56,"TTTT"),"")</f>
        <v/>
      </c>
      <c r="D56" s="11"/>
      <c r="E56" s="11"/>
      <c r="F56" s="12"/>
      <c r="G56" s="12"/>
      <c r="H56" s="12"/>
      <c r="I56" s="12"/>
      <c r="J56" s="11"/>
      <c r="K56" s="13"/>
      <c r="L56" s="11"/>
      <c r="M56" s="8" t="str">
        <f aca="false">IF(K56&lt;&gt;"",M55+K56,"")</f>
        <v/>
      </c>
      <c r="N56" s="14"/>
      <c r="O56" s="11"/>
      <c r="P56" s="11"/>
      <c r="Q56" s="11"/>
      <c r="R56" s="11"/>
      <c r="S56" s="11"/>
    </row>
    <row r="57" customFormat="false" ht="15" hidden="false" customHeight="false" outlineLevel="0" collapsed="false">
      <c r="A57" s="5" t="n">
        <v>52</v>
      </c>
      <c r="B57" s="11"/>
      <c r="C57" s="5" t="str">
        <f aca="false">IF(B57&lt;&gt;"",TEXT(B57,"TTTT"),"")</f>
        <v/>
      </c>
      <c r="D57" s="11"/>
      <c r="E57" s="11"/>
      <c r="F57" s="12"/>
      <c r="G57" s="12"/>
      <c r="H57" s="12"/>
      <c r="I57" s="12"/>
      <c r="J57" s="11"/>
      <c r="K57" s="13"/>
      <c r="L57" s="11"/>
      <c r="M57" s="8" t="str">
        <f aca="false">IF(K57&lt;&gt;"",M56+K57,"")</f>
        <v/>
      </c>
      <c r="N57" s="14"/>
      <c r="O57" s="11"/>
      <c r="P57" s="11"/>
      <c r="Q57" s="11"/>
      <c r="R57" s="11"/>
      <c r="S57" s="11"/>
    </row>
    <row r="60" customFormat="false" ht="15" hidden="false" customHeight="false" outlineLevel="0" collapsed="false">
      <c r="A60" s="15" t="s">
        <v>50</v>
      </c>
      <c r="B60" s="15"/>
      <c r="C60" s="15"/>
      <c r="F60" s="15" t="s">
        <v>51</v>
      </c>
      <c r="G60" s="15"/>
      <c r="H60" s="15"/>
      <c r="I60" s="15"/>
      <c r="K60" s="15" t="s">
        <v>52</v>
      </c>
      <c r="L60" s="15"/>
      <c r="M60" s="15"/>
      <c r="N60" s="15"/>
    </row>
    <row r="61" customFormat="false" ht="15" hidden="false" customHeight="false" outlineLevel="0" collapsed="false">
      <c r="A61" s="16" t="s">
        <v>53</v>
      </c>
      <c r="D61" s="17" t="n">
        <f aca="false">COUNTA(B6:B57)</f>
        <v>2</v>
      </c>
      <c r="F61" s="16" t="s">
        <v>54</v>
      </c>
      <c r="I61" s="18" t="n">
        <f aca="false">COUNTIF(P6:P57,"M")</f>
        <v>1</v>
      </c>
      <c r="K61" s="16" t="s">
        <v>55</v>
      </c>
      <c r="N61" s="17" t="n">
        <f aca="false">SUMPRODUCT((C6:C57="Montag")*(K6:K57))</f>
        <v>0</v>
      </c>
    </row>
    <row r="62" customFormat="false" ht="15" hidden="false" customHeight="false" outlineLevel="0" collapsed="false">
      <c r="A62" s="16" t="s">
        <v>56</v>
      </c>
      <c r="D62" s="18" t="n">
        <f aca="false">COUNTIF(K6:K57,"&gt;0")</f>
        <v>1</v>
      </c>
      <c r="F62" s="16" t="s">
        <v>57</v>
      </c>
      <c r="I62" s="18" t="n">
        <f aca="false">COUNTIF(P6:P57,"D")</f>
        <v>1</v>
      </c>
      <c r="K62" s="16" t="s">
        <v>58</v>
      </c>
      <c r="N62" s="17" t="n">
        <f aca="false">SUMPRODUCT((C6:C57="Dienstag")*(K6:K57))</f>
        <v>0</v>
      </c>
    </row>
    <row r="63" customFormat="false" ht="15" hidden="false" customHeight="false" outlineLevel="0" collapsed="false">
      <c r="A63" s="16" t="s">
        <v>59</v>
      </c>
      <c r="D63" s="18" t="n">
        <f aca="false">COUNTIF(K6:K57,"&lt;0")</f>
        <v>1</v>
      </c>
      <c r="F63" s="16" t="s">
        <v>60</v>
      </c>
      <c r="I63" s="17" t="n">
        <f aca="false">IF(I61&gt;0,AVERAGEIF(P6:P57,"M",K6:K57),0)</f>
        <v>65</v>
      </c>
      <c r="K63" s="16" t="s">
        <v>61</v>
      </c>
      <c r="N63" s="17" t="n">
        <f aca="false">SUMPRODUCT((C6:C57="Mittwoch")*(K6:K57))</f>
        <v>0</v>
      </c>
    </row>
    <row r="64" customFormat="false" ht="15" hidden="false" customHeight="false" outlineLevel="0" collapsed="false">
      <c r="A64" s="16" t="s">
        <v>62</v>
      </c>
      <c r="D64" s="19" t="n">
        <f aca="false">IF(D61&gt;0,D62/D61,0)</f>
        <v>0.5</v>
      </c>
      <c r="F64" s="16" t="s">
        <v>63</v>
      </c>
      <c r="I64" s="17" t="n">
        <f aca="false">IF(I62&gt;0,AVERAGEIF(P6:P57,"D",K6:K57),0)</f>
        <v>-70</v>
      </c>
      <c r="K64" s="16" t="s">
        <v>64</v>
      </c>
      <c r="N64" s="17" t="n">
        <f aca="false">SUMPRODUCT((C6:C57="Donnerstag")*(K6:K57))</f>
        <v>0</v>
      </c>
    </row>
    <row r="65" customFormat="false" ht="15" hidden="false" customHeight="false" outlineLevel="0" collapsed="false">
      <c r="A65" s="16" t="s">
        <v>65</v>
      </c>
      <c r="D65" s="17" t="n">
        <f aca="false">SUM(K6:K57)</f>
        <v>-5</v>
      </c>
      <c r="F65" s="16" t="s">
        <v>66</v>
      </c>
      <c r="I65" s="18" t="str">
        <f aca="false">IF(AND(I61&gt;0,I62&gt;0),IF(I63&gt;I64,"JA","NEIN"),"zu wenig Daten")</f>
        <v>JA</v>
      </c>
      <c r="K65" s="16" t="s">
        <v>67</v>
      </c>
      <c r="N65" s="17" t="n">
        <f aca="false">SUMPRODUCT((C6:C57="Freitag")*(K6:K57))</f>
        <v>0</v>
      </c>
    </row>
    <row r="66" customFormat="false" ht="15" hidden="false" customHeight="false" outlineLevel="0" collapsed="false">
      <c r="A66" s="16" t="s">
        <v>68</v>
      </c>
      <c r="D66" s="17" t="n">
        <f aca="false">IF(D61&gt;0,D65/D61,0)</f>
        <v>-2.5</v>
      </c>
    </row>
    <row r="67" customFormat="false" ht="15" hidden="false" customHeight="false" outlineLevel="0" collapsed="false">
      <c r="A67" s="16" t="s">
        <v>69</v>
      </c>
      <c r="D67" s="20" t="n">
        <f aca="false">IF(D61&gt;0,AVERAGE(N6:N57),0)</f>
        <v>9285.1309523808</v>
      </c>
    </row>
    <row r="68" customFormat="false" ht="15" hidden="false" customHeight="false" outlineLevel="0" collapsed="false">
      <c r="A68" s="16" t="s">
        <v>70</v>
      </c>
      <c r="D68" s="17" t="n">
        <f aca="false">MAX(K6:K57)</f>
        <v>65</v>
      </c>
    </row>
    <row r="69" customFormat="false" ht="15" hidden="false" customHeight="false" outlineLevel="0" collapsed="false">
      <c r="A69" s="16" t="s">
        <v>71</v>
      </c>
      <c r="D69" s="17" t="n">
        <f aca="false">MIN(K6:K57)</f>
        <v>-70</v>
      </c>
    </row>
    <row r="70" customFormat="false" ht="15" hidden="false" customHeight="false" outlineLevel="0" collapsed="false">
      <c r="A70" s="21" t="s">
        <v>72</v>
      </c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</row>
  </sheetData>
  <mergeCells count="6">
    <mergeCell ref="A1:S1"/>
    <mergeCell ref="A2:S2"/>
    <mergeCell ref="A60:C60"/>
    <mergeCell ref="F60:I60"/>
    <mergeCell ref="K60:N60"/>
    <mergeCell ref="A70:S70"/>
  </mergeCells>
  <conditionalFormatting sqref="K6:K57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conditionalFormatting sqref="M6:M57">
    <cfRule type="cellIs" priority="4" operator="greaterThan" aboveAverage="0" equalAverage="0" bottom="0" percent="0" rank="0" text="" dxfId="0">
      <formula>0</formula>
    </cfRule>
    <cfRule type="cellIs" priority="5" operator="lessThan" aboveAverage="0" equalAverage="0" bottom="0" percent="0" rank="0" text="" dxfId="1">
      <formula>0</formula>
    </cfRule>
  </conditionalFormatting>
  <dataValidations count="3">
    <dataValidation allowBlank="true" error="Bitte Long oder Short wählen" errorStyle="stop" operator="between" prompt="Long oder Short?" showDropDown="false" showErrorMessage="false" showInputMessage="false" sqref="E6:E57" type="list">
      <formula1>"Long,Short"</formula1>
      <formula2>0</formula2>
    </dataValidation>
    <dataValidation allowBlank="true" error="Bitte Setup-Typ wählen" errorStyle="stop" operator="between" showDropDown="false" showErrorMessage="false" showInputMessage="false" sqref="O6:O57" type="list">
      <formula1>"Pin Bar,Inside Bar,Engulfing,Breakout,Pullback,Trend-Fortsetung,Umkehr,Range,News,Sonstige"</formula1>
      <formula2>0</formula2>
    </dataValidation>
    <dataValidation allowBlank="true" error="M = Mechanisch, D = Diskretionär" errorStyle="stop" operator="between" prompt="M = regelkonform, D = Abweichung" showDropDown="false" showErrorMessage="false" showInputMessage="false" sqref="P6:P57" type="list">
      <formula1>"M,D"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5"/>
    <col collapsed="false" customWidth="true" hidden="false" outlineLevel="0" max="3" min="3" style="0" width="55"/>
  </cols>
  <sheetData>
    <row r="1" customFormat="false" ht="30" hidden="false" customHeight="true" outlineLevel="0" collapsed="false">
      <c r="A1" s="22" t="s">
        <v>73</v>
      </c>
      <c r="B1" s="22"/>
      <c r="C1" s="22"/>
    </row>
    <row r="2" customFormat="false" ht="15" hidden="false" customHeight="false" outlineLevel="0" collapsed="false">
      <c r="A2" s="2" t="s">
        <v>74</v>
      </c>
      <c r="B2" s="2"/>
      <c r="C2" s="2"/>
    </row>
    <row r="4" customFormat="false" ht="27.75" hidden="false" customHeight="true" outlineLevel="0" collapsed="false">
      <c r="A4" s="23" t="s">
        <v>75</v>
      </c>
      <c r="B4" s="23"/>
      <c r="C4" s="23"/>
    </row>
    <row r="5" customFormat="false" ht="24" hidden="false" customHeight="true" outlineLevel="0" collapsed="false">
      <c r="B5" s="24" t="s">
        <v>76</v>
      </c>
      <c r="C5" s="25" t="s">
        <v>77</v>
      </c>
    </row>
    <row r="6" customFormat="false" ht="24" hidden="false" customHeight="true" outlineLevel="0" collapsed="false">
      <c r="B6" s="24" t="s">
        <v>53</v>
      </c>
      <c r="C6" s="25"/>
    </row>
    <row r="7" customFormat="false" ht="24" hidden="false" customHeight="true" outlineLevel="0" collapsed="false">
      <c r="B7" s="24" t="s">
        <v>65</v>
      </c>
      <c r="C7" s="25"/>
    </row>
    <row r="8" customFormat="false" ht="24" hidden="false" customHeight="true" outlineLevel="0" collapsed="false">
      <c r="B8" s="24" t="s">
        <v>70</v>
      </c>
      <c r="C8" s="25" t="s">
        <v>78</v>
      </c>
    </row>
    <row r="9" customFormat="false" ht="24" hidden="false" customHeight="true" outlineLevel="0" collapsed="false">
      <c r="B9" s="24" t="s">
        <v>71</v>
      </c>
      <c r="C9" s="25" t="s">
        <v>79</v>
      </c>
    </row>
    <row r="10" customFormat="false" ht="24" hidden="false" customHeight="true" outlineLevel="0" collapsed="false">
      <c r="B10" s="24" t="s">
        <v>80</v>
      </c>
      <c r="C10" s="25" t="s">
        <v>81</v>
      </c>
    </row>
    <row r="11" customFormat="false" ht="24" hidden="false" customHeight="true" outlineLevel="0" collapsed="false">
      <c r="B11" s="24" t="s">
        <v>82</v>
      </c>
      <c r="C11" s="25" t="s">
        <v>83</v>
      </c>
    </row>
    <row r="12" customFormat="false" ht="24" hidden="false" customHeight="true" outlineLevel="0" collapsed="false">
      <c r="B12" s="24" t="s">
        <v>84</v>
      </c>
      <c r="C12" s="25" t="s">
        <v>85</v>
      </c>
    </row>
    <row r="13" customFormat="false" ht="24" hidden="false" customHeight="true" outlineLevel="0" collapsed="false">
      <c r="B13" s="24" t="s">
        <v>86</v>
      </c>
      <c r="C13" s="25" t="s">
        <v>87</v>
      </c>
    </row>
    <row r="15" customFormat="false" ht="27.75" hidden="false" customHeight="true" outlineLevel="0" collapsed="false">
      <c r="A15" s="23" t="s">
        <v>88</v>
      </c>
      <c r="B15" s="23"/>
      <c r="C15" s="23"/>
    </row>
    <row r="16" customFormat="false" ht="24" hidden="false" customHeight="true" outlineLevel="0" collapsed="false">
      <c r="B16" s="24" t="s">
        <v>76</v>
      </c>
      <c r="C16" s="25" t="s">
        <v>77</v>
      </c>
    </row>
    <row r="17" customFormat="false" ht="24" hidden="false" customHeight="true" outlineLevel="0" collapsed="false">
      <c r="B17" s="24" t="s">
        <v>53</v>
      </c>
      <c r="C17" s="25"/>
    </row>
    <row r="18" customFormat="false" ht="24" hidden="false" customHeight="true" outlineLevel="0" collapsed="false">
      <c r="B18" s="24" t="s">
        <v>65</v>
      </c>
      <c r="C18" s="25"/>
    </row>
    <row r="19" customFormat="false" ht="24" hidden="false" customHeight="true" outlineLevel="0" collapsed="false">
      <c r="B19" s="24" t="s">
        <v>70</v>
      </c>
      <c r="C19" s="25" t="s">
        <v>78</v>
      </c>
    </row>
    <row r="20" customFormat="false" ht="24" hidden="false" customHeight="true" outlineLevel="0" collapsed="false">
      <c r="B20" s="24" t="s">
        <v>71</v>
      </c>
      <c r="C20" s="25" t="s">
        <v>79</v>
      </c>
    </row>
    <row r="21" customFormat="false" ht="24" hidden="false" customHeight="true" outlineLevel="0" collapsed="false">
      <c r="B21" s="24" t="s">
        <v>80</v>
      </c>
      <c r="C21" s="25" t="s">
        <v>81</v>
      </c>
    </row>
    <row r="22" customFormat="false" ht="24" hidden="false" customHeight="true" outlineLevel="0" collapsed="false">
      <c r="B22" s="24" t="s">
        <v>82</v>
      </c>
      <c r="C22" s="25" t="s">
        <v>83</v>
      </c>
    </row>
    <row r="23" customFormat="false" ht="24" hidden="false" customHeight="true" outlineLevel="0" collapsed="false">
      <c r="B23" s="24" t="s">
        <v>84</v>
      </c>
      <c r="C23" s="25" t="s">
        <v>85</v>
      </c>
    </row>
    <row r="24" customFormat="false" ht="24" hidden="false" customHeight="true" outlineLevel="0" collapsed="false">
      <c r="B24" s="24" t="s">
        <v>86</v>
      </c>
      <c r="C24" s="25" t="s">
        <v>87</v>
      </c>
    </row>
    <row r="26" customFormat="false" ht="27.75" hidden="false" customHeight="true" outlineLevel="0" collapsed="false">
      <c r="A26" s="23" t="s">
        <v>89</v>
      </c>
      <c r="B26" s="23"/>
      <c r="C26" s="23"/>
    </row>
    <row r="27" customFormat="false" ht="24" hidden="false" customHeight="true" outlineLevel="0" collapsed="false">
      <c r="B27" s="24" t="s">
        <v>76</v>
      </c>
      <c r="C27" s="25" t="s">
        <v>77</v>
      </c>
    </row>
    <row r="28" customFormat="false" ht="24" hidden="false" customHeight="true" outlineLevel="0" collapsed="false">
      <c r="B28" s="24" t="s">
        <v>53</v>
      </c>
      <c r="C28" s="25"/>
    </row>
    <row r="29" customFormat="false" ht="24" hidden="false" customHeight="true" outlineLevel="0" collapsed="false">
      <c r="B29" s="24" t="s">
        <v>65</v>
      </c>
      <c r="C29" s="25"/>
    </row>
    <row r="30" customFormat="false" ht="24" hidden="false" customHeight="true" outlineLevel="0" collapsed="false">
      <c r="B30" s="24" t="s">
        <v>70</v>
      </c>
      <c r="C30" s="25" t="s">
        <v>78</v>
      </c>
    </row>
    <row r="31" customFormat="false" ht="24" hidden="false" customHeight="true" outlineLevel="0" collapsed="false">
      <c r="B31" s="24" t="s">
        <v>71</v>
      </c>
      <c r="C31" s="25" t="s">
        <v>79</v>
      </c>
    </row>
    <row r="32" customFormat="false" ht="24" hidden="false" customHeight="true" outlineLevel="0" collapsed="false">
      <c r="B32" s="24" t="s">
        <v>80</v>
      </c>
      <c r="C32" s="25" t="s">
        <v>81</v>
      </c>
    </row>
    <row r="33" customFormat="false" ht="24" hidden="false" customHeight="true" outlineLevel="0" collapsed="false">
      <c r="B33" s="24" t="s">
        <v>82</v>
      </c>
      <c r="C33" s="25" t="s">
        <v>83</v>
      </c>
    </row>
    <row r="34" customFormat="false" ht="24" hidden="false" customHeight="true" outlineLevel="0" collapsed="false">
      <c r="B34" s="24" t="s">
        <v>84</v>
      </c>
      <c r="C34" s="25" t="s">
        <v>85</v>
      </c>
    </row>
    <row r="35" customFormat="false" ht="24" hidden="false" customHeight="true" outlineLevel="0" collapsed="false">
      <c r="B35" s="24" t="s">
        <v>86</v>
      </c>
      <c r="C35" s="25" t="s">
        <v>87</v>
      </c>
    </row>
    <row r="37" customFormat="false" ht="27.75" hidden="false" customHeight="true" outlineLevel="0" collapsed="false">
      <c r="A37" s="23" t="s">
        <v>90</v>
      </c>
      <c r="B37" s="23"/>
      <c r="C37" s="23"/>
    </row>
    <row r="38" customFormat="false" ht="24" hidden="false" customHeight="true" outlineLevel="0" collapsed="false">
      <c r="B38" s="24" t="s">
        <v>76</v>
      </c>
      <c r="C38" s="25" t="s">
        <v>77</v>
      </c>
    </row>
    <row r="39" customFormat="false" ht="24" hidden="false" customHeight="true" outlineLevel="0" collapsed="false">
      <c r="B39" s="24" t="s">
        <v>53</v>
      </c>
      <c r="C39" s="25"/>
    </row>
    <row r="40" customFormat="false" ht="24" hidden="false" customHeight="true" outlineLevel="0" collapsed="false">
      <c r="B40" s="24" t="s">
        <v>65</v>
      </c>
      <c r="C40" s="25"/>
    </row>
    <row r="41" customFormat="false" ht="24" hidden="false" customHeight="true" outlineLevel="0" collapsed="false">
      <c r="B41" s="24" t="s">
        <v>70</v>
      </c>
      <c r="C41" s="25" t="s">
        <v>78</v>
      </c>
    </row>
    <row r="42" customFormat="false" ht="24" hidden="false" customHeight="true" outlineLevel="0" collapsed="false">
      <c r="B42" s="24" t="s">
        <v>71</v>
      </c>
      <c r="C42" s="25" t="s">
        <v>79</v>
      </c>
    </row>
    <row r="43" customFormat="false" ht="24" hidden="false" customHeight="true" outlineLevel="0" collapsed="false">
      <c r="B43" s="24" t="s">
        <v>80</v>
      </c>
      <c r="C43" s="25" t="s">
        <v>81</v>
      </c>
    </row>
    <row r="44" customFormat="false" ht="24" hidden="false" customHeight="true" outlineLevel="0" collapsed="false">
      <c r="B44" s="24" t="s">
        <v>82</v>
      </c>
      <c r="C44" s="25" t="s">
        <v>83</v>
      </c>
    </row>
    <row r="45" customFormat="false" ht="24" hidden="false" customHeight="true" outlineLevel="0" collapsed="false">
      <c r="B45" s="24" t="s">
        <v>84</v>
      </c>
      <c r="C45" s="25" t="s">
        <v>85</v>
      </c>
    </row>
    <row r="46" customFormat="false" ht="24" hidden="false" customHeight="true" outlineLevel="0" collapsed="false">
      <c r="B46" s="24" t="s">
        <v>86</v>
      </c>
      <c r="C46" s="25" t="s">
        <v>87</v>
      </c>
    </row>
    <row r="48" customFormat="false" ht="15" hidden="false" customHeight="false" outlineLevel="0" collapsed="false">
      <c r="A48" s="21" t="s">
        <v>91</v>
      </c>
      <c r="B48" s="21"/>
      <c r="C48" s="21"/>
    </row>
  </sheetData>
  <mergeCells count="7">
    <mergeCell ref="A1:C1"/>
    <mergeCell ref="A2:C2"/>
    <mergeCell ref="A4:C4"/>
    <mergeCell ref="A15:C15"/>
    <mergeCell ref="A26:C26"/>
    <mergeCell ref="A37:C37"/>
    <mergeCell ref="A48:C4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2026-05-27T20:27:34Z</dcterms:created>
  <dc:creator>openpyxl</dc:creator>
  <dc:description/>
  <dc:language>en-US</dc:language>
  <cp:lastModifiedBy/>
  <dcterms:modified xsi:type="dcterms:W3CDTF">2026-05-27T20:27:34Z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